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'PROGRAMAS'!$A$1:$L$34</definedName>
  </definedNames>
  <calcPr fullCalcOnLoad="1"/>
</workbook>
</file>

<file path=xl/sharedStrings.xml><?xml version="1.0" encoding="utf-8"?>
<sst xmlns="http://schemas.openxmlformats.org/spreadsheetml/2006/main" count="79" uniqueCount="39">
  <si>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</si>
  <si>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</si>
  <si>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</si>
  <si>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</si>
  <si>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</si>
  <si>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</si>
  <si>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</si>
  <si>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</si>
  <si>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</si>
  <si>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</si>
  <si>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</si>
  <si>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</si>
  <si>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</si>
  <si>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</si>
  <si>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</si>
  <si>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</si>
  <si>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</si>
  <si>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</si>
  <si>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</si>
  <si>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</si>
  <si>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</si>
  <si>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</si>
  <si>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</si>
  <si>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</si>
  <si>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</si>
  <si>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</si>
  <si>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</si>
  <si>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</si>
  <si>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</si>
  <si>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</si>
  <si>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</si>
  <si>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</si>
  <si>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</si>
  <si>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</si>
  <si>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</si>
  <si>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</si>
  <si>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</si>
  <si>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0131: CONTROL Y PREVENCION EN SALUD MENTAL</t>
  </si>
  <si>
    <t>CONSOLIDADO DE LA EJECUCION PRESUPUESTO POR RESULTADOS - CATEGORIAS PRESUPUESTALES ENERO - JULIO 2018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</si>
</sst>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[$-280A]dddd\,\ dd&quot; de &quot;mmmm&quot; de &quot;yyyy"/>
    <numFmt numFmtId="165" formatCode="[$-280A]hh:mm:ss\ AM/PM"/>
    <numFmt numFmtId="166" formatCode="&quot;S/.&quot;\ #,##0.00"/>
    <numFmt numFmtId="167" formatCode="#,##0.000"/>
    <numFmt numFmtId="168" formatCode="0.00000"/>
    <numFmt numFmtId="169" formatCode="0.0000"/>
    <numFmt numFmtId="170" formatCode="0.000"/>
    <numFmt numFmtId="171" formatCode="0.0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1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15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16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72" fontId="5" fillId="14" borderId="10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/>
    </xf>
    <xf numFmtId="0" fontId="5" fillId="14" borderId="14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5" fillId="14" borderId="10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34" borderId="17" xfId="0" applyFont="1" applyFill="1" applyBorder="1" applyAlignment="1">
      <alignment horizontal="left" wrapText="1"/>
    </xf>
    <xf numFmtId="2" fontId="4" fillId="33" borderId="10" xfId="46" applyNumberFormat="1" applyFont="1" applyFill="1" applyBorder="1" applyAlignment="1">
      <alignment horizontal="right" wrapText="1"/>
    </xf>
    <xf numFmtId="4" fontId="4" fillId="33" borderId="10" xfId="46" applyNumberFormat="1" applyFont="1" applyFill="1" applyBorder="1" applyAlignment="1">
      <alignment horizontal="right" wrapText="1"/>
    </xf>
    <xf numFmtId="0" fontId="4" fillId="16" borderId="16" xfId="0" applyFont="1" applyFill="1" applyBorder="1" applyAlignment="1">
      <alignment vertical="center" wrapText="1"/>
    </xf>
    <xf numFmtId="4" fontId="4" fillId="33" borderId="16" xfId="46" applyNumberFormat="1" applyFont="1" applyFill="1" applyBorder="1" applyAlignment="1">
      <alignment horizontal="right"/>
    </xf>
    <xf numFmtId="0" fontId="5" fillId="19" borderId="18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/>
    </xf>
    <xf numFmtId="0" fontId="4" fillId="16" borderId="14" xfId="0" applyFont="1" applyFill="1" applyBorder="1" applyAlignment="1">
      <alignment vertical="center" wrapText="1"/>
    </xf>
    <xf numFmtId="0" fontId="5" fillId="19" borderId="18" xfId="0" applyFont="1" applyFill="1" applyBorder="1" applyAlignment="1">
      <alignment vertical="center" wrapText="1"/>
    </xf>
    <xf numFmtId="4" fontId="5" fillId="19" borderId="18" xfId="0" applyNumberFormat="1" applyFont="1" applyFill="1" applyBorder="1" applyAlignment="1">
      <alignment/>
    </xf>
    <xf numFmtId="4" fontId="4" fillId="33" borderId="14" xfId="46" applyNumberFormat="1" applyFont="1" applyFill="1" applyBorder="1" applyAlignment="1">
      <alignment horizontal="right" wrapText="1"/>
    </xf>
    <xf numFmtId="10" fontId="4" fillId="0" borderId="14" xfId="0" applyNumberFormat="1" applyFont="1" applyBorder="1" applyAlignment="1">
      <alignment horizontal="center"/>
    </xf>
    <xf numFmtId="10" fontId="5" fillId="19" borderId="18" xfId="0" applyNumberFormat="1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83"/>
          <c:w val="0.95625"/>
          <c:h val="0.89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PROGRAMAS!$A$7:$A$18</c:f>
              <c:strCache/>
            </c:strRef>
          </c:cat>
          <c:val>
            <c:numRef>
              <c:f>PROGRAMAS!$B$7:$B$18</c:f>
              <c:numCache/>
            </c:numRef>
          </c:val>
          <c:shape val="box"/>
        </c:ser>
        <c:overlap val="100"/>
        <c:shape val="box"/>
        <c:axId val="39140199"/>
        <c:axId val="16717472"/>
      </c:bar3DChart>
      <c:catAx>
        <c:axId val="39140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140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PROGRAMAS!$A$44:$A$53</c:f>
            </c:strRef>
          </c:cat>
          <c:val>
            <c:numRef>
              <c:f>PROGRAMAS!$B$44:$B$53</c:f>
            </c:numRef>
          </c:val>
          <c:shape val="box"/>
        </c:ser>
        <c:overlap val="100"/>
        <c:shape val="box"/>
        <c:axId val="16239521"/>
        <c:axId val="11937962"/>
      </c:bar3DChart>
      <c:catAx>
        <c:axId val="162395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239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12"/>
          <c:w val="0.82925"/>
          <c:h val="0.348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PROGRAMAS!$A$7:$A$18</c:f>
              <c:strCache/>
            </c:strRef>
          </c:cat>
          <c:val>
            <c:numRef>
              <c:f>PROGRAMAS!$C$7:$C$18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37325"/>
          <c:w val="0.88525"/>
          <c:h val="0.5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PROGRAMAS!$A$27:$A$37</c:f>
            </c:strRef>
          </c:cat>
          <c:val>
            <c:numRef>
              <c:f>PROGRAMAS!$C$27:$C$37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PROGRAMAS!$A$44:$A$53</c:f>
            </c:strRef>
          </c:cat>
          <c:val>
            <c:numRef>
              <c:f>PROGRAMAS!$C$44:$C$53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17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42</xdr:row>
      <xdr:rowOff>38100</xdr:rowOff>
    </xdr:from>
    <xdr:to>
      <xdr:col>10</xdr:col>
      <xdr:colOff>1543050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11153775" y="74295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17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516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25</xdr:row>
      <xdr:rowOff>47625</xdr:rowOff>
    </xdr:from>
    <xdr:to>
      <xdr:col>11</xdr:col>
      <xdr:colOff>3133725</xdr:colOff>
      <xdr:row>37</xdr:row>
      <xdr:rowOff>333375</xdr:rowOff>
    </xdr:to>
    <xdr:graphicFrame>
      <xdr:nvGraphicFramePr>
        <xdr:cNvPr id="4" name="Gráfico 4"/>
        <xdr:cNvGraphicFramePr/>
      </xdr:nvGraphicFramePr>
      <xdr:xfrm>
        <a:off x="16202025" y="74295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42</xdr:row>
      <xdr:rowOff>47625</xdr:rowOff>
    </xdr:from>
    <xdr:to>
      <xdr:col>11</xdr:col>
      <xdr:colOff>3009900</xdr:colOff>
      <xdr:row>53</xdr:row>
      <xdr:rowOff>66675</xdr:rowOff>
    </xdr:to>
    <xdr:graphicFrame>
      <xdr:nvGraphicFramePr>
        <xdr:cNvPr id="5" name="Gráfico 5"/>
        <xdr:cNvGraphicFramePr/>
      </xdr:nvGraphicFramePr>
      <xdr:xfrm>
        <a:off x="15925800" y="7429500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6"/>
  <sheetViews>
    <sheetView tabSelected="1" view="pageBreakPreview" zoomScaleNormal="80" zoomScaleSheetLayoutView="100" zoomScalePageLayoutView="0" workbookViewId="0" topLeftCell="A1">
      <selection activeCell="B8" sqref="B8"/>
    </sheetView>
  </sheetViews>
  <sheetFormatPr defaultColWidth="49.57421875" defaultRowHeight="12.75"/>
  <cols>
    <col min="1" max="1" width="49.57421875" style="1" customWidth="1"/>
    <col min="2" max="2" width="14.00390625" style="1" customWidth="1"/>
    <col min="3" max="3" width="15.140625" style="1" customWidth="1"/>
    <col min="4" max="4" width="12.57421875" style="1" customWidth="1"/>
    <col min="5" max="6" width="15.140625" style="1" customWidth="1"/>
    <col min="7" max="7" width="13.28125" style="1" customWidth="1"/>
    <col min="8" max="8" width="14.00390625" style="1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3" t="s">
        <v>21</v>
      </c>
      <c r="B3" s="44"/>
      <c r="C3" s="44"/>
      <c r="D3" s="44"/>
      <c r="E3" s="44"/>
      <c r="F3" s="44"/>
      <c r="G3" s="44"/>
      <c r="H3" s="44"/>
      <c r="I3" s="45"/>
    </row>
    <row r="4" spans="1:9" ht="36.75" customHeight="1" thickBot="1">
      <c r="A4" s="46" t="s">
        <v>38</v>
      </c>
      <c r="B4" s="47"/>
      <c r="C4" s="47"/>
      <c r="D4" s="47"/>
      <c r="E4" s="47"/>
      <c r="F4" s="47"/>
      <c r="G4" s="47"/>
      <c r="H4" s="47"/>
      <c r="I4" s="48"/>
    </row>
    <row r="5" ht="13.5" thickBot="1"/>
    <row r="6" spans="1:9" ht="13.5" thickBot="1">
      <c r="A6" s="49" t="s">
        <v>10</v>
      </c>
      <c r="B6" s="49" t="s">
        <v>11</v>
      </c>
      <c r="C6" s="49" t="s">
        <v>12</v>
      </c>
      <c r="D6" s="49" t="s">
        <v>13</v>
      </c>
      <c r="E6" s="51" t="s">
        <v>14</v>
      </c>
      <c r="F6" s="53" t="s">
        <v>18</v>
      </c>
      <c r="G6" s="54"/>
      <c r="H6" s="55"/>
      <c r="I6" s="49" t="s">
        <v>19</v>
      </c>
    </row>
    <row r="7" spans="1:9" ht="36.75" customHeight="1" thickBot="1">
      <c r="A7" s="50"/>
      <c r="B7" s="50"/>
      <c r="C7" s="50"/>
      <c r="D7" s="50"/>
      <c r="E7" s="52"/>
      <c r="F7" s="35" t="s">
        <v>15</v>
      </c>
      <c r="G7" s="35" t="s">
        <v>16</v>
      </c>
      <c r="H7" s="26" t="s">
        <v>17</v>
      </c>
      <c r="I7" s="50"/>
    </row>
    <row r="8" spans="1:10" ht="33" customHeight="1">
      <c r="A8" s="33" t="s">
        <v>6</v>
      </c>
      <c r="B8" s="28">
        <f aca="true" t="shared" si="0" ref="B8:C12">+B28+B45</f>
        <v>1717566</v>
      </c>
      <c r="C8" s="28">
        <f t="shared" si="0"/>
        <v>1722554</v>
      </c>
      <c r="D8" s="34">
        <v>1463544</v>
      </c>
      <c r="E8" s="34">
        <v>1463520</v>
      </c>
      <c r="F8" s="34">
        <v>844240</v>
      </c>
      <c r="G8" s="34">
        <v>825317</v>
      </c>
      <c r="H8" s="34">
        <v>812717</v>
      </c>
      <c r="I8" s="36">
        <f aca="true" t="shared" si="1" ref="I8:I18">G8/C8</f>
        <v>0.47912402165621515</v>
      </c>
      <c r="J8" s="1">
        <f>(H8*100)/C8</f>
        <v>47.18093017693494</v>
      </c>
    </row>
    <row r="9" spans="1:9" ht="33" customHeight="1">
      <c r="A9" s="11" t="s">
        <v>3</v>
      </c>
      <c r="B9" s="2">
        <f t="shared" si="0"/>
        <v>1655140</v>
      </c>
      <c r="C9" s="2">
        <f t="shared" si="0"/>
        <v>2567071</v>
      </c>
      <c r="D9" s="32">
        <v>1534095</v>
      </c>
      <c r="E9" s="32">
        <v>1525273</v>
      </c>
      <c r="F9" s="32">
        <v>947873</v>
      </c>
      <c r="G9" s="32">
        <v>945598</v>
      </c>
      <c r="H9" s="32">
        <v>877698</v>
      </c>
      <c r="I9" s="17">
        <f t="shared" si="1"/>
        <v>0.36835677704278535</v>
      </c>
    </row>
    <row r="10" spans="1:9" ht="33" customHeight="1">
      <c r="A10" s="11" t="s">
        <v>4</v>
      </c>
      <c r="B10" s="2">
        <f t="shared" si="0"/>
        <v>266094</v>
      </c>
      <c r="C10" s="2">
        <f t="shared" si="0"/>
        <v>355842</v>
      </c>
      <c r="D10" s="32">
        <v>224534</v>
      </c>
      <c r="E10" s="32">
        <v>224534</v>
      </c>
      <c r="F10" s="32">
        <v>124048</v>
      </c>
      <c r="G10" s="32">
        <v>124048</v>
      </c>
      <c r="H10" s="32">
        <v>124048</v>
      </c>
      <c r="I10" s="17">
        <f t="shared" si="1"/>
        <v>0.34860415577700216</v>
      </c>
    </row>
    <row r="11" spans="1:9" ht="33" customHeight="1">
      <c r="A11" s="11" t="s">
        <v>5</v>
      </c>
      <c r="B11" s="2">
        <f t="shared" si="0"/>
        <v>167206</v>
      </c>
      <c r="C11" s="2">
        <f t="shared" si="0"/>
        <v>167206</v>
      </c>
      <c r="D11" s="32">
        <v>151206</v>
      </c>
      <c r="E11" s="32">
        <v>151206</v>
      </c>
      <c r="F11" s="32">
        <v>4300</v>
      </c>
      <c r="G11" s="32">
        <v>4300</v>
      </c>
      <c r="H11" s="32">
        <v>4300</v>
      </c>
      <c r="I11" s="17">
        <f t="shared" si="1"/>
        <v>0.025716780498307477</v>
      </c>
    </row>
    <row r="12" spans="1:9" ht="33" customHeight="1">
      <c r="A12" s="11" t="s">
        <v>7</v>
      </c>
      <c r="B12" s="2">
        <f t="shared" si="0"/>
        <v>372157</v>
      </c>
      <c r="C12" s="2">
        <f t="shared" si="0"/>
        <v>442596</v>
      </c>
      <c r="D12" s="32">
        <v>343748</v>
      </c>
      <c r="E12" s="32">
        <v>343748</v>
      </c>
      <c r="F12" s="32">
        <v>204008</v>
      </c>
      <c r="G12" s="32">
        <v>198008</v>
      </c>
      <c r="H12" s="32">
        <v>198008</v>
      </c>
      <c r="I12" s="17">
        <f t="shared" si="1"/>
        <v>0.4473786477961843</v>
      </c>
    </row>
    <row r="13" spans="1:9" ht="33" customHeight="1">
      <c r="A13" s="11" t="s">
        <v>9</v>
      </c>
      <c r="B13" s="2">
        <f>+B33</f>
        <v>0</v>
      </c>
      <c r="C13" s="2">
        <f>+C33</f>
        <v>2643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7">
        <f t="shared" si="1"/>
        <v>0</v>
      </c>
    </row>
    <row r="14" spans="1:9" ht="33" customHeight="1">
      <c r="A14" s="11" t="s">
        <v>8</v>
      </c>
      <c r="B14" s="2">
        <f>+B34+B50</f>
        <v>592444</v>
      </c>
      <c r="C14" s="2">
        <f>+C34+C50</f>
        <v>667719</v>
      </c>
      <c r="D14" s="32">
        <v>204325</v>
      </c>
      <c r="E14" s="32">
        <v>204325</v>
      </c>
      <c r="F14" s="32">
        <v>204325</v>
      </c>
      <c r="G14" s="32">
        <v>126919</v>
      </c>
      <c r="H14" s="32">
        <v>121846</v>
      </c>
      <c r="I14" s="17">
        <f t="shared" si="1"/>
        <v>0.19007846114907617</v>
      </c>
    </row>
    <row r="15" spans="1:9" ht="33" customHeight="1" thickBot="1">
      <c r="A15" s="11" t="s">
        <v>0</v>
      </c>
      <c r="B15" s="2">
        <f>+B35+B51</f>
        <v>23806951</v>
      </c>
      <c r="C15" s="2">
        <f>+C35+C51</f>
        <v>25919183</v>
      </c>
      <c r="D15" s="32">
        <v>24558279</v>
      </c>
      <c r="E15" s="32">
        <v>24785605</v>
      </c>
      <c r="F15" s="32">
        <v>14790219</v>
      </c>
      <c r="G15" s="32">
        <v>14699186</v>
      </c>
      <c r="H15" s="32">
        <v>14697286</v>
      </c>
      <c r="I15" s="17">
        <f t="shared" si="1"/>
        <v>0.5671161008431477</v>
      </c>
    </row>
    <row r="16" spans="1:9" ht="33" customHeight="1" thickBot="1">
      <c r="A16" s="30" t="s">
        <v>37</v>
      </c>
      <c r="B16" s="29">
        <v>0</v>
      </c>
      <c r="C16" s="31">
        <v>418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7"/>
    </row>
    <row r="17" spans="1:9" ht="33" customHeight="1">
      <c r="A17" s="11" t="s">
        <v>1</v>
      </c>
      <c r="B17" s="2">
        <f>+B36+B52</f>
        <v>7354165</v>
      </c>
      <c r="C17" s="2">
        <f>+C36+C52</f>
        <v>6392499</v>
      </c>
      <c r="D17" s="32">
        <v>5291362</v>
      </c>
      <c r="E17" s="32">
        <v>5381124</v>
      </c>
      <c r="F17" s="32">
        <v>3156028</v>
      </c>
      <c r="G17" s="32">
        <v>3108069</v>
      </c>
      <c r="H17" s="32">
        <v>3101499</v>
      </c>
      <c r="I17" s="17">
        <f t="shared" si="1"/>
        <v>0.48620562944163154</v>
      </c>
    </row>
    <row r="18" spans="1:9" ht="33" customHeight="1" thickBot="1">
      <c r="A18" s="37" t="s">
        <v>2</v>
      </c>
      <c r="B18" s="27">
        <f>+B37+B53</f>
        <v>29044828</v>
      </c>
      <c r="C18" s="27">
        <f>+C37+C53</f>
        <v>34005572</v>
      </c>
      <c r="D18" s="40">
        <v>29231015</v>
      </c>
      <c r="E18" s="40">
        <v>28267066</v>
      </c>
      <c r="F18" s="40">
        <v>19367976</v>
      </c>
      <c r="G18" s="40">
        <v>16962778</v>
      </c>
      <c r="H18" s="40">
        <v>16231859</v>
      </c>
      <c r="I18" s="41">
        <f t="shared" si="1"/>
        <v>0.49882348692737766</v>
      </c>
    </row>
    <row r="19" spans="1:9" ht="33" customHeight="1" thickBot="1">
      <c r="A19" s="38" t="s">
        <v>22</v>
      </c>
      <c r="B19" s="39">
        <f aca="true" t="shared" si="2" ref="B19:H19">SUM(B8:B18)</f>
        <v>64976551</v>
      </c>
      <c r="C19" s="39">
        <f t="shared" si="2"/>
        <v>72243303</v>
      </c>
      <c r="D19" s="39">
        <f t="shared" si="2"/>
        <v>63002108</v>
      </c>
      <c r="E19" s="39">
        <f t="shared" si="2"/>
        <v>62346401</v>
      </c>
      <c r="F19" s="39">
        <f t="shared" si="2"/>
        <v>39643017</v>
      </c>
      <c r="G19" s="39">
        <f t="shared" si="2"/>
        <v>36994223</v>
      </c>
      <c r="H19" s="39">
        <f t="shared" si="2"/>
        <v>36169261</v>
      </c>
      <c r="I19" s="42">
        <f>G19/C19</f>
        <v>0.5120782337429949</v>
      </c>
    </row>
    <row r="22" ht="13.5" hidden="1" thickBot="1"/>
    <row r="23" spans="1:9" ht="33" customHeight="1" hidden="1" thickBot="1">
      <c r="A23" s="59" t="s">
        <v>21</v>
      </c>
      <c r="B23" s="60"/>
      <c r="C23" s="60"/>
      <c r="D23" s="60"/>
      <c r="E23" s="60"/>
      <c r="F23" s="60"/>
      <c r="G23" s="60"/>
      <c r="H23" s="60"/>
      <c r="I23" s="61"/>
    </row>
    <row r="24" spans="1:9" ht="33" customHeight="1" hidden="1" thickBot="1">
      <c r="A24" s="62" t="s">
        <v>36</v>
      </c>
      <c r="B24" s="63"/>
      <c r="C24" s="63"/>
      <c r="D24" s="63"/>
      <c r="E24" s="63"/>
      <c r="F24" s="63"/>
      <c r="G24" s="63"/>
      <c r="H24" s="63"/>
      <c r="I24" s="64"/>
    </row>
    <row r="25" ht="12.75" hidden="1"/>
    <row r="26" spans="1:9" ht="38.25" customHeight="1" hidden="1">
      <c r="A26" s="57" t="s">
        <v>10</v>
      </c>
      <c r="B26" s="57" t="s">
        <v>11</v>
      </c>
      <c r="C26" s="57" t="s">
        <v>12</v>
      </c>
      <c r="D26" s="57" t="s">
        <v>13</v>
      </c>
      <c r="E26" s="66" t="s">
        <v>14</v>
      </c>
      <c r="F26" s="66" t="s">
        <v>24</v>
      </c>
      <c r="G26" s="66"/>
      <c r="H26" s="66"/>
      <c r="I26" s="57" t="s">
        <v>19</v>
      </c>
    </row>
    <row r="27" spans="1:9" ht="54.75" customHeight="1" hidden="1">
      <c r="A27" s="58"/>
      <c r="B27" s="58"/>
      <c r="C27" s="58"/>
      <c r="D27" s="58"/>
      <c r="E27" s="67"/>
      <c r="F27" s="20" t="s">
        <v>15</v>
      </c>
      <c r="G27" s="20" t="s">
        <v>16</v>
      </c>
      <c r="H27" s="20" t="s">
        <v>17</v>
      </c>
      <c r="I27" s="58"/>
    </row>
    <row r="28" spans="1:9" ht="30" customHeight="1" hidden="1">
      <c r="A28" s="11" t="s">
        <v>6</v>
      </c>
      <c r="B28" s="21">
        <v>1717566</v>
      </c>
      <c r="C28" s="21">
        <v>1722554</v>
      </c>
      <c r="D28" s="21">
        <v>1452937</v>
      </c>
      <c r="E28" s="21">
        <v>1330731</v>
      </c>
      <c r="F28" s="21">
        <v>276008</v>
      </c>
      <c r="G28" s="21">
        <v>276008</v>
      </c>
      <c r="H28" s="21">
        <v>268996</v>
      </c>
      <c r="I28" s="22" t="s">
        <v>28</v>
      </c>
    </row>
    <row r="29" spans="1:9" ht="30" customHeight="1" hidden="1">
      <c r="A29" s="11" t="s">
        <v>3</v>
      </c>
      <c r="B29" s="23">
        <v>1655140</v>
      </c>
      <c r="C29" s="23">
        <v>2567071</v>
      </c>
      <c r="D29" s="23">
        <v>1308993</v>
      </c>
      <c r="E29" s="23">
        <v>1206332</v>
      </c>
      <c r="F29" s="23">
        <v>260739</v>
      </c>
      <c r="G29" s="23">
        <v>260739</v>
      </c>
      <c r="H29" s="23">
        <v>254974</v>
      </c>
      <c r="I29" s="24" t="s">
        <v>29</v>
      </c>
    </row>
    <row r="30" spans="1:9" ht="30" customHeight="1" hidden="1">
      <c r="A30" s="11" t="s">
        <v>4</v>
      </c>
      <c r="B30" s="23">
        <v>266094</v>
      </c>
      <c r="C30" s="23">
        <v>355842</v>
      </c>
      <c r="D30" s="23">
        <v>196044</v>
      </c>
      <c r="E30" s="23">
        <v>182177</v>
      </c>
      <c r="F30" s="23">
        <v>35635</v>
      </c>
      <c r="G30" s="23">
        <v>35635</v>
      </c>
      <c r="H30" s="23">
        <v>34471</v>
      </c>
      <c r="I30" s="24" t="s">
        <v>30</v>
      </c>
    </row>
    <row r="31" spans="1:9" ht="30" customHeight="1" hidden="1">
      <c r="A31" s="11" t="s">
        <v>5</v>
      </c>
      <c r="B31" s="23">
        <v>167206</v>
      </c>
      <c r="C31" s="23">
        <v>167206</v>
      </c>
      <c r="D31" s="23">
        <v>151206</v>
      </c>
      <c r="E31" s="23">
        <v>151206</v>
      </c>
      <c r="F31" s="23">
        <v>4300</v>
      </c>
      <c r="G31" s="23">
        <v>4300</v>
      </c>
      <c r="H31" s="23">
        <v>4300</v>
      </c>
      <c r="I31" s="24" t="s">
        <v>26</v>
      </c>
    </row>
    <row r="32" spans="1:9" ht="30" customHeight="1" hidden="1">
      <c r="A32" s="11" t="s">
        <v>7</v>
      </c>
      <c r="B32" s="23">
        <v>372157</v>
      </c>
      <c r="C32" s="23">
        <v>442596</v>
      </c>
      <c r="D32" s="23">
        <v>337748</v>
      </c>
      <c r="E32" s="23">
        <v>152533</v>
      </c>
      <c r="F32" s="23">
        <v>100368</v>
      </c>
      <c r="G32" s="23">
        <v>100368</v>
      </c>
      <c r="H32" s="23">
        <v>99068</v>
      </c>
      <c r="I32" s="24" t="s">
        <v>31</v>
      </c>
    </row>
    <row r="33" spans="1:9" ht="30" customHeight="1" hidden="1">
      <c r="A33" s="11" t="s">
        <v>9</v>
      </c>
      <c r="B33" s="24">
        <v>0</v>
      </c>
      <c r="C33" s="23">
        <v>2643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 t="s">
        <v>27</v>
      </c>
    </row>
    <row r="34" spans="1:9" ht="30" customHeight="1" hidden="1">
      <c r="A34" s="11" t="s">
        <v>8</v>
      </c>
      <c r="B34" s="23">
        <v>592444</v>
      </c>
      <c r="C34" s="23">
        <v>667719</v>
      </c>
      <c r="D34" s="23">
        <v>114256</v>
      </c>
      <c r="E34" s="23">
        <v>114256</v>
      </c>
      <c r="F34" s="23">
        <v>114256</v>
      </c>
      <c r="G34" s="23">
        <v>19942</v>
      </c>
      <c r="H34" s="23">
        <v>19942</v>
      </c>
      <c r="I34" s="24" t="s">
        <v>32</v>
      </c>
    </row>
    <row r="35" spans="1:9" ht="30" customHeight="1" hidden="1">
      <c r="A35" s="11" t="s">
        <v>0</v>
      </c>
      <c r="B35" s="23">
        <v>23806951</v>
      </c>
      <c r="C35" s="23">
        <v>25919183</v>
      </c>
      <c r="D35" s="23">
        <v>24692883</v>
      </c>
      <c r="E35" s="23">
        <v>24252330</v>
      </c>
      <c r="F35" s="23">
        <v>6620780</v>
      </c>
      <c r="G35" s="23">
        <v>6620780</v>
      </c>
      <c r="H35" s="23">
        <v>6336345</v>
      </c>
      <c r="I35" s="24" t="s">
        <v>33</v>
      </c>
    </row>
    <row r="36" spans="1:9" ht="30" customHeight="1" hidden="1">
      <c r="A36" s="11" t="s">
        <v>1</v>
      </c>
      <c r="B36" s="23">
        <v>7354165</v>
      </c>
      <c r="C36" s="23">
        <v>6392499</v>
      </c>
      <c r="D36" s="23">
        <v>4039731</v>
      </c>
      <c r="E36" s="23">
        <v>3693295</v>
      </c>
      <c r="F36" s="23">
        <v>1399670</v>
      </c>
      <c r="G36" s="23">
        <v>1356394</v>
      </c>
      <c r="H36" s="23">
        <v>1150400</v>
      </c>
      <c r="I36" s="24" t="s">
        <v>34</v>
      </c>
    </row>
    <row r="37" spans="1:9" ht="30" customHeight="1" hidden="1">
      <c r="A37" s="11" t="s">
        <v>2</v>
      </c>
      <c r="B37" s="23">
        <v>29044828</v>
      </c>
      <c r="C37" s="23">
        <v>34005572</v>
      </c>
      <c r="D37" s="23">
        <v>23145993</v>
      </c>
      <c r="E37" s="23">
        <v>14761429</v>
      </c>
      <c r="F37" s="23">
        <v>8644523</v>
      </c>
      <c r="G37" s="23">
        <v>5103377</v>
      </c>
      <c r="H37" s="23">
        <v>3725968</v>
      </c>
      <c r="I37" s="24" t="s">
        <v>35</v>
      </c>
    </row>
    <row r="38" spans="1:9" ht="30" customHeight="1" hidden="1">
      <c r="A38" s="25" t="s">
        <v>22</v>
      </c>
      <c r="B38" s="19">
        <f>SUM(B28:B37)</f>
        <v>64976551</v>
      </c>
      <c r="C38" s="3">
        <f aca="true" t="shared" si="3" ref="C38:H38">SUM(C28:C37)</f>
        <v>72242885</v>
      </c>
      <c r="D38" s="3">
        <f t="shared" si="3"/>
        <v>55439791</v>
      </c>
      <c r="E38" s="3">
        <f t="shared" si="3"/>
        <v>45844289</v>
      </c>
      <c r="F38" s="3">
        <f t="shared" si="3"/>
        <v>17456279</v>
      </c>
      <c r="G38" s="3">
        <f t="shared" si="3"/>
        <v>13777543</v>
      </c>
      <c r="H38" s="3">
        <f t="shared" si="3"/>
        <v>11894464</v>
      </c>
      <c r="I38" s="18">
        <f>G38/C38</f>
        <v>0.1907114174634637</v>
      </c>
    </row>
    <row r="39" ht="12.75" hidden="1"/>
    <row r="40" spans="1:9" ht="33" customHeight="1" hidden="1" thickBot="1">
      <c r="A40" s="59" t="s">
        <v>23</v>
      </c>
      <c r="B40" s="60"/>
      <c r="C40" s="60"/>
      <c r="D40" s="60"/>
      <c r="E40" s="60"/>
      <c r="F40" s="60"/>
      <c r="G40" s="60"/>
      <c r="H40" s="60"/>
      <c r="I40" s="61"/>
    </row>
    <row r="41" spans="1:9" ht="33" customHeight="1" hidden="1" thickBot="1">
      <c r="A41" s="62" t="s">
        <v>25</v>
      </c>
      <c r="B41" s="63"/>
      <c r="C41" s="63"/>
      <c r="D41" s="63"/>
      <c r="E41" s="63"/>
      <c r="F41" s="63"/>
      <c r="G41" s="63"/>
      <c r="H41" s="63"/>
      <c r="I41" s="64"/>
    </row>
    <row r="42" ht="12.75" hidden="1"/>
    <row r="43" spans="1:9" ht="28.5" customHeight="1" hidden="1">
      <c r="A43" s="56" t="s">
        <v>10</v>
      </c>
      <c r="B43" s="56" t="s">
        <v>11</v>
      </c>
      <c r="C43" s="56" t="s">
        <v>12</v>
      </c>
      <c r="D43" s="56" t="s">
        <v>13</v>
      </c>
      <c r="E43" s="65" t="s">
        <v>14</v>
      </c>
      <c r="F43" s="65" t="s">
        <v>24</v>
      </c>
      <c r="G43" s="65"/>
      <c r="H43" s="65"/>
      <c r="I43" s="56" t="s">
        <v>19</v>
      </c>
    </row>
    <row r="44" spans="1:9" ht="38.25" hidden="1">
      <c r="A44" s="56"/>
      <c r="B44" s="56"/>
      <c r="C44" s="56"/>
      <c r="D44" s="56"/>
      <c r="E44" s="65"/>
      <c r="F44" s="13" t="s">
        <v>15</v>
      </c>
      <c r="G44" s="13" t="s">
        <v>16</v>
      </c>
      <c r="H44" s="13" t="s">
        <v>17</v>
      </c>
      <c r="I44" s="56"/>
    </row>
    <row r="45" spans="1:9" ht="30" customHeight="1" hidden="1">
      <c r="A45" s="11" t="s">
        <v>6</v>
      </c>
      <c r="B45" s="2"/>
      <c r="C45" s="2"/>
      <c r="D45" s="2"/>
      <c r="E45" s="2"/>
      <c r="F45" s="2"/>
      <c r="G45" s="2"/>
      <c r="H45" s="2"/>
      <c r="I45" s="12"/>
    </row>
    <row r="46" spans="1:9" ht="30" customHeight="1" hidden="1">
      <c r="A46" s="11" t="s">
        <v>3</v>
      </c>
      <c r="B46" s="2"/>
      <c r="C46" s="2"/>
      <c r="D46" s="2"/>
      <c r="E46" s="2"/>
      <c r="F46" s="2"/>
      <c r="G46" s="2"/>
      <c r="H46" s="2"/>
      <c r="I46" s="12"/>
    </row>
    <row r="47" spans="1:9" ht="30" customHeight="1" hidden="1">
      <c r="A47" s="11" t="s">
        <v>4</v>
      </c>
      <c r="B47" s="2"/>
      <c r="C47" s="2"/>
      <c r="D47" s="2"/>
      <c r="E47" s="2"/>
      <c r="F47" s="2"/>
      <c r="G47" s="2"/>
      <c r="H47" s="2"/>
      <c r="I47" s="12"/>
    </row>
    <row r="48" spans="1:9" ht="30" customHeight="1" hidden="1">
      <c r="A48" s="11" t="s">
        <v>5</v>
      </c>
      <c r="B48" s="2"/>
      <c r="C48" s="2"/>
      <c r="D48" s="2"/>
      <c r="E48" s="2"/>
      <c r="F48" s="2"/>
      <c r="G48" s="2"/>
      <c r="H48" s="2"/>
      <c r="I48" s="12"/>
    </row>
    <row r="49" spans="1:9" ht="30" customHeight="1" hidden="1">
      <c r="A49" s="11" t="s">
        <v>7</v>
      </c>
      <c r="B49" s="2"/>
      <c r="C49" s="2"/>
      <c r="D49" s="2"/>
      <c r="E49" s="2"/>
      <c r="F49" s="2"/>
      <c r="G49" s="2"/>
      <c r="H49" s="2"/>
      <c r="I49" s="12"/>
    </row>
    <row r="50" spans="1:9" s="5" customFormat="1" ht="30" customHeight="1" hidden="1">
      <c r="A50" s="11" t="s">
        <v>8</v>
      </c>
      <c r="B50" s="4"/>
      <c r="C50" s="4"/>
      <c r="D50" s="4"/>
      <c r="E50" s="4"/>
      <c r="F50" s="4"/>
      <c r="G50" s="4"/>
      <c r="H50" s="4"/>
      <c r="I50" s="15"/>
    </row>
    <row r="51" spans="1:9" ht="30" customHeight="1" hidden="1">
      <c r="A51" s="11" t="s">
        <v>0</v>
      </c>
      <c r="B51" s="2"/>
      <c r="C51" s="2"/>
      <c r="D51" s="2"/>
      <c r="E51" s="2"/>
      <c r="F51" s="2"/>
      <c r="G51" s="2"/>
      <c r="H51" s="2"/>
      <c r="I51" s="12"/>
    </row>
    <row r="52" spans="1:9" ht="30" customHeight="1" hidden="1">
      <c r="A52" s="11" t="s">
        <v>1</v>
      </c>
      <c r="B52" s="2"/>
      <c r="C52" s="2"/>
      <c r="D52" s="2"/>
      <c r="E52" s="2"/>
      <c r="F52" s="2"/>
      <c r="G52" s="2"/>
      <c r="H52" s="2"/>
      <c r="I52" s="12"/>
    </row>
    <row r="53" spans="1:9" ht="30" customHeight="1" hidden="1">
      <c r="A53" s="11" t="s">
        <v>2</v>
      </c>
      <c r="B53" s="2"/>
      <c r="C53" s="2"/>
      <c r="D53" s="2"/>
      <c r="E53" s="2"/>
      <c r="F53" s="2"/>
      <c r="G53" s="2"/>
      <c r="H53" s="2"/>
      <c r="I53" s="12"/>
    </row>
    <row r="54" spans="1:9" ht="30" customHeight="1" hidden="1">
      <c r="A54" s="14" t="s">
        <v>20</v>
      </c>
      <c r="B54" s="6"/>
      <c r="C54" s="6"/>
      <c r="D54" s="6"/>
      <c r="E54" s="6"/>
      <c r="F54" s="6"/>
      <c r="G54" s="6"/>
      <c r="H54" s="6"/>
      <c r="I54" s="16"/>
    </row>
    <row r="55" ht="12.75" hidden="1"/>
    <row r="56" spans="1:41" ht="12.75" hidden="1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</row>
    <row r="57" ht="12.75" hidden="1"/>
    <row r="58" ht="12.75" hidden="1"/>
  </sheetData>
  <sheetProtection/>
  <mergeCells count="27">
    <mergeCell ref="A26:A27"/>
    <mergeCell ref="D43:D44"/>
    <mergeCell ref="E43:E44"/>
    <mergeCell ref="F26:H26"/>
    <mergeCell ref="E26:E27"/>
    <mergeCell ref="D26:D27"/>
    <mergeCell ref="C26:C27"/>
    <mergeCell ref="F43:H43"/>
    <mergeCell ref="I43:I44"/>
    <mergeCell ref="I26:I27"/>
    <mergeCell ref="A23:I23"/>
    <mergeCell ref="A24:I24"/>
    <mergeCell ref="A40:I40"/>
    <mergeCell ref="A41:I41"/>
    <mergeCell ref="A43:A44"/>
    <mergeCell ref="B43:B44"/>
    <mergeCell ref="C43:C44"/>
    <mergeCell ref="B26:B27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2018-04-19T17:32:34Z</cp:lastPrinted>
  <dcterms:created xsi:type="dcterms:W3CDTF">2017-10-04T17:44:13Z</dcterms:created>
  <dcterms:modified xsi:type="dcterms:W3CDTF">2018-11-14T15:30:34Z</dcterms:modified>
  <cp:category/>
  <cp:version/>
  <cp:contentType/>
  <cp:contentStatus/>
</cp:coreProperties>
</file>